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25440" windowHeight="140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35" i="1" l="1"/>
  <c r="G36" i="1"/>
  <c r="G38" i="1"/>
  <c r="G5" i="1"/>
  <c r="G6" i="1"/>
  <c r="G7" i="1"/>
  <c r="G8" i="1"/>
  <c r="G9" i="1"/>
  <c r="G10" i="1"/>
  <c r="G11" i="1"/>
  <c r="G12" i="1"/>
  <c r="G13" i="1"/>
  <c r="G14" i="1"/>
  <c r="G15" i="1"/>
  <c r="R46" i="1" l="1"/>
  <c r="O46" i="1"/>
  <c r="N46" i="1"/>
  <c r="M46" i="1"/>
  <c r="K46" i="1"/>
  <c r="H46" i="1"/>
  <c r="G46" i="1"/>
  <c r="O45" i="1"/>
  <c r="N45" i="1"/>
  <c r="M45" i="1"/>
  <c r="K45" i="1"/>
  <c r="H45" i="1"/>
  <c r="G45" i="1"/>
  <c r="O44" i="1"/>
  <c r="N44" i="1"/>
  <c r="M44" i="1"/>
  <c r="K44" i="1"/>
  <c r="H44" i="1"/>
  <c r="G44" i="1"/>
  <c r="Q43" i="1"/>
  <c r="O43" i="1"/>
  <c r="N43" i="1"/>
  <c r="M43" i="1"/>
  <c r="K43" i="1"/>
  <c r="H43" i="1"/>
  <c r="G43" i="1"/>
  <c r="O42" i="1"/>
  <c r="N42" i="1"/>
  <c r="M42" i="1"/>
  <c r="K42" i="1"/>
  <c r="H42" i="1"/>
  <c r="G42" i="1"/>
  <c r="O41" i="1"/>
  <c r="N41" i="1"/>
  <c r="M41" i="1"/>
  <c r="K41" i="1"/>
  <c r="H41" i="1"/>
  <c r="G41" i="1"/>
  <c r="O40" i="1"/>
  <c r="N40" i="1"/>
  <c r="M40" i="1"/>
  <c r="K40" i="1"/>
  <c r="H40" i="1"/>
  <c r="G40" i="1"/>
  <c r="Q39" i="1"/>
  <c r="O39" i="1"/>
  <c r="N39" i="1"/>
  <c r="M39" i="1"/>
  <c r="K39" i="1"/>
  <c r="H39" i="1"/>
  <c r="G39" i="1"/>
  <c r="R38" i="1"/>
  <c r="Q38" i="1"/>
  <c r="O38" i="1"/>
  <c r="N38" i="1"/>
  <c r="M38" i="1"/>
  <c r="K38" i="1"/>
  <c r="H38" i="1"/>
  <c r="O37" i="1"/>
  <c r="N37" i="1"/>
  <c r="M37" i="1"/>
  <c r="L37" i="1"/>
  <c r="I37" i="1"/>
  <c r="H37" i="1"/>
  <c r="G37" i="1"/>
  <c r="O36" i="1"/>
  <c r="N36" i="1"/>
  <c r="M36" i="1"/>
  <c r="K36" i="1"/>
  <c r="H36" i="1"/>
  <c r="R35" i="1"/>
  <c r="Q35" i="1"/>
  <c r="O35" i="1"/>
  <c r="N35" i="1"/>
  <c r="M35" i="1"/>
  <c r="K35" i="1"/>
  <c r="H35" i="1"/>
  <c r="R34" i="1"/>
  <c r="Q34" i="1"/>
  <c r="O34" i="1"/>
  <c r="N34" i="1"/>
  <c r="M34" i="1"/>
  <c r="L34" i="1"/>
  <c r="K34" i="1"/>
  <c r="I34" i="1"/>
  <c r="H34" i="1"/>
  <c r="G34" i="1"/>
  <c r="R33" i="1"/>
  <c r="Q33" i="1"/>
  <c r="O33" i="1"/>
  <c r="N33" i="1"/>
  <c r="M33" i="1"/>
  <c r="L33" i="1"/>
  <c r="K33" i="1"/>
  <c r="I33" i="1"/>
  <c r="H33" i="1"/>
  <c r="G33" i="1"/>
  <c r="O32" i="1"/>
  <c r="N32" i="1"/>
  <c r="M32" i="1"/>
  <c r="L32" i="1"/>
  <c r="K32" i="1"/>
  <c r="I32" i="1"/>
  <c r="H32" i="1"/>
  <c r="G32" i="1"/>
  <c r="R31" i="1"/>
  <c r="Q31" i="1"/>
  <c r="O31" i="1"/>
  <c r="N31" i="1"/>
  <c r="M31" i="1"/>
  <c r="L31" i="1"/>
  <c r="K31" i="1"/>
  <c r="I31" i="1"/>
  <c r="H31" i="1"/>
  <c r="G31" i="1"/>
  <c r="R30" i="1"/>
  <c r="Q30" i="1"/>
  <c r="O30" i="1"/>
  <c r="N30" i="1"/>
  <c r="M30" i="1"/>
  <c r="L30" i="1"/>
  <c r="K30" i="1"/>
  <c r="I30" i="1"/>
  <c r="H30" i="1"/>
  <c r="G30" i="1"/>
  <c r="R29" i="1"/>
  <c r="Q29" i="1"/>
  <c r="O29" i="1"/>
  <c r="N29" i="1"/>
  <c r="M29" i="1"/>
  <c r="L29" i="1"/>
  <c r="K29" i="1"/>
  <c r="I29" i="1"/>
  <c r="H29" i="1"/>
  <c r="G29" i="1"/>
  <c r="L28" i="1"/>
  <c r="K28" i="1"/>
  <c r="I28" i="1"/>
  <c r="H28" i="1"/>
  <c r="G28" i="1"/>
  <c r="O27" i="1"/>
  <c r="N27" i="1"/>
  <c r="M27" i="1"/>
  <c r="L27" i="1"/>
  <c r="K27" i="1"/>
  <c r="I27" i="1"/>
  <c r="H27" i="1"/>
  <c r="G27" i="1"/>
  <c r="R26" i="1"/>
  <c r="Q26" i="1"/>
  <c r="O26" i="1"/>
  <c r="N26" i="1"/>
  <c r="M26" i="1"/>
  <c r="L26" i="1"/>
  <c r="K26" i="1"/>
  <c r="I26" i="1"/>
  <c r="H26" i="1"/>
  <c r="G26" i="1"/>
  <c r="R25" i="1"/>
  <c r="Q25" i="1"/>
  <c r="O25" i="1"/>
  <c r="N25" i="1"/>
  <c r="M25" i="1"/>
  <c r="L25" i="1"/>
  <c r="K25" i="1"/>
  <c r="I25" i="1"/>
  <c r="H25" i="1"/>
  <c r="G25" i="1"/>
  <c r="R24" i="1"/>
  <c r="Q24" i="1"/>
  <c r="O24" i="1"/>
  <c r="N24" i="1"/>
  <c r="M24" i="1"/>
  <c r="L24" i="1"/>
  <c r="K24" i="1"/>
  <c r="I24" i="1"/>
  <c r="H24" i="1"/>
  <c r="G24" i="1"/>
  <c r="R23" i="1"/>
  <c r="Q23" i="1"/>
  <c r="O23" i="1"/>
  <c r="N23" i="1"/>
  <c r="M23" i="1"/>
  <c r="L23" i="1"/>
  <c r="K23" i="1"/>
  <c r="I23" i="1"/>
  <c r="H23" i="1"/>
  <c r="G23" i="1"/>
  <c r="R22" i="1"/>
  <c r="Q22" i="1"/>
  <c r="O22" i="1"/>
  <c r="N22" i="1"/>
  <c r="M22" i="1"/>
  <c r="L22" i="1"/>
  <c r="K22" i="1"/>
  <c r="I22" i="1"/>
  <c r="H22" i="1"/>
  <c r="G22" i="1"/>
  <c r="Q21" i="1"/>
  <c r="O21" i="1"/>
  <c r="N21" i="1"/>
  <c r="M21" i="1"/>
  <c r="L21" i="1"/>
  <c r="K21" i="1"/>
  <c r="I21" i="1"/>
  <c r="H21" i="1"/>
  <c r="G21" i="1"/>
  <c r="R20" i="1"/>
  <c r="Q20" i="1"/>
  <c r="O20" i="1"/>
  <c r="N20" i="1"/>
  <c r="M20" i="1"/>
  <c r="L20" i="1"/>
  <c r="K20" i="1"/>
  <c r="I20" i="1"/>
  <c r="H20" i="1"/>
  <c r="G20" i="1"/>
  <c r="Q19" i="1"/>
  <c r="O19" i="1"/>
  <c r="N19" i="1"/>
  <c r="M19" i="1"/>
  <c r="L19" i="1"/>
  <c r="K19" i="1"/>
  <c r="I19" i="1"/>
  <c r="H19" i="1"/>
  <c r="G19" i="1"/>
  <c r="R18" i="1"/>
  <c r="Q18" i="1"/>
  <c r="O18" i="1"/>
  <c r="N18" i="1"/>
  <c r="M18" i="1"/>
  <c r="L18" i="1"/>
  <c r="K18" i="1"/>
  <c r="I18" i="1"/>
  <c r="H18" i="1"/>
  <c r="G18" i="1"/>
  <c r="Q17" i="1"/>
  <c r="O17" i="1"/>
  <c r="N17" i="1"/>
  <c r="M17" i="1"/>
  <c r="L17" i="1"/>
  <c r="K17" i="1"/>
  <c r="I17" i="1"/>
  <c r="H17" i="1"/>
  <c r="G17" i="1"/>
  <c r="R16" i="1"/>
  <c r="Q16" i="1"/>
  <c r="O16" i="1"/>
  <c r="N16" i="1"/>
  <c r="M16" i="1"/>
  <c r="L16" i="1"/>
  <c r="K16" i="1"/>
  <c r="I16" i="1"/>
  <c r="H16" i="1"/>
  <c r="G16" i="1"/>
  <c r="R15" i="1"/>
  <c r="Q15" i="1"/>
  <c r="O15" i="1"/>
  <c r="N15" i="1"/>
  <c r="M15" i="1"/>
  <c r="L15" i="1"/>
  <c r="K15" i="1"/>
  <c r="I15" i="1"/>
  <c r="H15" i="1"/>
  <c r="R14" i="1"/>
  <c r="Q14" i="1"/>
  <c r="O14" i="1"/>
  <c r="N14" i="1"/>
  <c r="M14" i="1"/>
  <c r="L14" i="1"/>
  <c r="K14" i="1"/>
  <c r="I14" i="1"/>
  <c r="H14" i="1"/>
  <c r="R13" i="1"/>
  <c r="Q13" i="1"/>
  <c r="O13" i="1"/>
  <c r="N13" i="1"/>
  <c r="M13" i="1"/>
  <c r="L13" i="1"/>
  <c r="I13" i="1"/>
  <c r="H13" i="1"/>
  <c r="R12" i="1"/>
  <c r="Q12" i="1"/>
  <c r="O12" i="1"/>
  <c r="N12" i="1"/>
  <c r="M12" i="1"/>
  <c r="L12" i="1"/>
  <c r="K12" i="1"/>
  <c r="I12" i="1"/>
  <c r="H12" i="1"/>
  <c r="Q11" i="1"/>
  <c r="O11" i="1"/>
  <c r="N11" i="1"/>
  <c r="M11" i="1"/>
  <c r="L11" i="1"/>
  <c r="K11" i="1"/>
  <c r="I11" i="1"/>
  <c r="H11" i="1"/>
  <c r="Q10" i="1"/>
  <c r="O10" i="1"/>
  <c r="N10" i="1"/>
  <c r="M10" i="1"/>
  <c r="L10" i="1"/>
  <c r="K10" i="1"/>
  <c r="I10" i="1"/>
  <c r="H10" i="1"/>
  <c r="R9" i="1"/>
  <c r="O9" i="1"/>
  <c r="N9" i="1"/>
  <c r="M9" i="1"/>
  <c r="L9" i="1"/>
  <c r="K9" i="1"/>
  <c r="I9" i="1"/>
  <c r="H9" i="1"/>
  <c r="R8" i="1"/>
  <c r="Q8" i="1"/>
  <c r="O8" i="1"/>
  <c r="N8" i="1"/>
  <c r="M8" i="1"/>
  <c r="L8" i="1"/>
  <c r="K8" i="1"/>
  <c r="I8" i="1"/>
  <c r="H8" i="1"/>
  <c r="R7" i="1"/>
  <c r="Q7" i="1"/>
  <c r="O7" i="1"/>
  <c r="N7" i="1"/>
  <c r="M7" i="1"/>
  <c r="L7" i="1"/>
  <c r="K7" i="1"/>
  <c r="I7" i="1"/>
  <c r="H7" i="1"/>
  <c r="Q6" i="1"/>
  <c r="O6" i="1"/>
  <c r="N6" i="1"/>
  <c r="M6" i="1"/>
  <c r="L6" i="1"/>
  <c r="K6" i="1"/>
  <c r="I6" i="1"/>
  <c r="H6" i="1"/>
  <c r="Q5" i="1"/>
  <c r="O5" i="1"/>
  <c r="N5" i="1"/>
  <c r="M5" i="1"/>
  <c r="L5" i="1"/>
  <c r="K5" i="1"/>
  <c r="I5" i="1"/>
  <c r="H5" i="1"/>
  <c r="Q4" i="1"/>
  <c r="O4" i="1"/>
  <c r="N4" i="1"/>
  <c r="M4" i="1"/>
  <c r="L4" i="1"/>
  <c r="K4" i="1"/>
  <c r="I4" i="1"/>
  <c r="H4" i="1"/>
  <c r="G4" i="1"/>
</calcChain>
</file>

<file path=xl/sharedStrings.xml><?xml version="1.0" encoding="utf-8"?>
<sst xmlns="http://schemas.openxmlformats.org/spreadsheetml/2006/main" count="66" uniqueCount="58">
  <si>
    <t>中南大学2017-2018学年学生评优推荐比例参考表</t>
  </si>
  <si>
    <t>序号</t>
  </si>
  <si>
    <t>单位</t>
  </si>
  <si>
    <t>本科生</t>
  </si>
  <si>
    <t>研究生</t>
  </si>
  <si>
    <t>本科生评优推荐</t>
  </si>
  <si>
    <t>研究生评优推荐</t>
  </si>
  <si>
    <t>人数</t>
  </si>
  <si>
    <t>班级</t>
  </si>
  <si>
    <t>优秀学生</t>
  </si>
  <si>
    <t>优秀学生干部</t>
  </si>
  <si>
    <t>优秀学生标兵（推荐）</t>
  </si>
  <si>
    <t>优秀学生干部标兵（推荐）</t>
  </si>
  <si>
    <t>先进班集体</t>
  </si>
  <si>
    <t>材料院</t>
  </si>
  <si>
    <t>地信院</t>
  </si>
  <si>
    <t>粉冶院</t>
  </si>
  <si>
    <t>法学院</t>
  </si>
  <si>
    <t>公管院</t>
  </si>
  <si>
    <t>航空院</t>
  </si>
  <si>
    <t>化工院</t>
  </si>
  <si>
    <t>机电院</t>
  </si>
  <si>
    <t>交通院</t>
  </si>
  <si>
    <t>马院</t>
  </si>
  <si>
    <t>建艺院</t>
  </si>
  <si>
    <t>能源院</t>
  </si>
  <si>
    <t>软件院</t>
  </si>
  <si>
    <t>商学院</t>
  </si>
  <si>
    <t>数统院</t>
  </si>
  <si>
    <t>土木院</t>
  </si>
  <si>
    <t>文新院</t>
  </si>
  <si>
    <t>信息院</t>
  </si>
  <si>
    <t>外语院</t>
  </si>
  <si>
    <t>物电院</t>
  </si>
  <si>
    <t>冶环院</t>
  </si>
  <si>
    <t>资安院</t>
  </si>
  <si>
    <t>资生院</t>
  </si>
  <si>
    <t>体育教研部</t>
  </si>
  <si>
    <t>湘雅医学院</t>
  </si>
  <si>
    <t>基础医学院</t>
  </si>
  <si>
    <t>湘雅公共卫生学院</t>
  </si>
  <si>
    <t>湘雅护理学院</t>
  </si>
  <si>
    <t>湘雅口腔医学院</t>
  </si>
  <si>
    <t>湘雅药学院</t>
  </si>
  <si>
    <t>生命科学院</t>
  </si>
  <si>
    <t>轻合金研究院</t>
  </si>
  <si>
    <t>中国村落研究中心</t>
  </si>
  <si>
    <t>信息安全与大数据研究院</t>
  </si>
  <si>
    <t>爱尔眼科</t>
  </si>
  <si>
    <t>湘雅医院</t>
  </si>
  <si>
    <t>湘雅二医院</t>
  </si>
  <si>
    <t>附属海口医院</t>
  </si>
  <si>
    <t>附属株洲医院</t>
  </si>
  <si>
    <t>转化医学联合院</t>
  </si>
  <si>
    <t>医学检验系</t>
  </si>
  <si>
    <t>省肿瘤医院</t>
  </si>
  <si>
    <t>湘雅三医院</t>
  </si>
  <si>
    <t>先进班集体标兵（推荐）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</si>
</sst>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=0]&quot;&quot;;General"/>
  </numFmts>
  <fonts count="9">
    <font>
      <sz val="11"/>
      <color theme="1"/>
      <name val="等线"/>
      <charset val="134"/>
      <scheme val="minor"/>
    </font>
    <font>
      <b/>
      <sz val="20"/>
      <name val="宋体"/>
      <family val="3"/>
      <charset val="134"/>
    </font>
    <font>
      <b/>
      <sz val="20"/>
      <name val="Times New Roman"/>
      <family val="1"/>
    </font>
    <font>
      <b/>
      <sz val="12"/>
      <color theme="1"/>
      <name val="仿宋"/>
      <family val="3"/>
      <charset val="134"/>
    </font>
    <font>
      <b/>
      <sz val="12"/>
      <name val="仿宋"/>
      <family val="3"/>
      <charset val="134"/>
    </font>
    <font>
      <sz val="12"/>
      <color theme="1"/>
      <name val="Times New Roman"/>
      <family val="1"/>
    </font>
    <font>
      <b/>
      <sz val="11"/>
      <color theme="1"/>
      <name val="仿宋"/>
      <family val="3"/>
      <charset val="134"/>
    </font>
    <font>
      <sz val="11"/>
      <color theme="1"/>
      <name val="Times New Roman"/>
      <family val="1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workbookViewId="0">
      <pane ySplit="3" topLeftCell="A4" activePane="bottomLeft" state="frozen"/>
      <selection pane="bottomLeft" activeCell="T11" sqref="T11"/>
    </sheetView>
  </sheetViews>
  <sheetFormatPr defaultColWidth="9" defaultRowHeight="13.5"/>
  <cols>
    <col min="2" max="2" width="10.75" customWidth="1"/>
    <col min="3" max="6" width="10.75" hidden="1" customWidth="1"/>
    <col min="7" max="18" width="10.75" customWidth="1"/>
  </cols>
  <sheetData>
    <row r="1" spans="1:18" ht="36" customHeight="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ht="25.15" customHeight="1">
      <c r="A2" s="10" t="s">
        <v>1</v>
      </c>
      <c r="B2" s="10" t="s">
        <v>2</v>
      </c>
      <c r="C2" s="10" t="s">
        <v>3</v>
      </c>
      <c r="D2" s="10"/>
      <c r="E2" s="10" t="s">
        <v>4</v>
      </c>
      <c r="F2" s="10"/>
      <c r="G2" s="11" t="s">
        <v>5</v>
      </c>
      <c r="H2" s="11"/>
      <c r="I2" s="11"/>
      <c r="J2" s="11"/>
      <c r="K2" s="11"/>
      <c r="L2" s="11"/>
      <c r="M2" s="11" t="s">
        <v>6</v>
      </c>
      <c r="N2" s="11"/>
      <c r="O2" s="11"/>
      <c r="P2" s="11"/>
      <c r="Q2" s="11"/>
      <c r="R2" s="11"/>
    </row>
    <row r="3" spans="1:18" ht="63" customHeight="1">
      <c r="A3" s="10"/>
      <c r="B3" s="10"/>
      <c r="C3" s="1" t="s">
        <v>7</v>
      </c>
      <c r="D3" s="1" t="s">
        <v>8</v>
      </c>
      <c r="E3" s="1" t="s">
        <v>7</v>
      </c>
      <c r="F3" s="1" t="s">
        <v>8</v>
      </c>
      <c r="G3" s="2" t="s">
        <v>9</v>
      </c>
      <c r="H3" s="2" t="s">
        <v>10</v>
      </c>
      <c r="I3" s="2" t="s">
        <v>11</v>
      </c>
      <c r="J3" s="2" t="s">
        <v>12</v>
      </c>
      <c r="K3" s="2" t="s">
        <v>13</v>
      </c>
      <c r="L3" s="2" t="s">
        <v>57</v>
      </c>
      <c r="M3" s="2" t="s">
        <v>9</v>
      </c>
      <c r="N3" s="2" t="s">
        <v>10</v>
      </c>
      <c r="O3" s="2" t="s">
        <v>11</v>
      </c>
      <c r="P3" s="2" t="s">
        <v>12</v>
      </c>
      <c r="Q3" s="2" t="s">
        <v>13</v>
      </c>
      <c r="R3" s="2" t="s">
        <v>57</v>
      </c>
    </row>
    <row r="4" spans="1:18" ht="15.75">
      <c r="A4" s="3">
        <v>1</v>
      </c>
      <c r="B4" s="4" t="s">
        <v>14</v>
      </c>
      <c r="C4" s="5">
        <v>990</v>
      </c>
      <c r="D4" s="5">
        <v>35</v>
      </c>
      <c r="E4" s="5">
        <v>507</v>
      </c>
      <c r="F4" s="5">
        <v>9</v>
      </c>
      <c r="G4" s="6">
        <f>ROUND(C4*0.1,0)</f>
        <v>99</v>
      </c>
      <c r="H4" s="7">
        <f>ROUND(C4*0.03,0)</f>
        <v>30</v>
      </c>
      <c r="I4" s="7">
        <f>LOOKUP(C4,{0,1500,2500},{1,2,3})</f>
        <v>1</v>
      </c>
      <c r="J4" s="7">
        <v>1</v>
      </c>
      <c r="K4" s="7">
        <f>ROUND(D4*0.1,0)</f>
        <v>4</v>
      </c>
      <c r="L4" s="7">
        <f>LOOKUP(C4,{0,1500,2500},{1,2,3})</f>
        <v>1</v>
      </c>
      <c r="M4" s="7">
        <f>ROUND(E4*0.1,0)</f>
        <v>51</v>
      </c>
      <c r="N4" s="7">
        <f>ROUND(E4*0.03,0)</f>
        <v>15</v>
      </c>
      <c r="O4" s="7">
        <f>IF(E4&lt;=500,1,2)</f>
        <v>2</v>
      </c>
      <c r="P4" s="7">
        <v>1</v>
      </c>
      <c r="Q4" s="7">
        <f>ROUND(F4*0.1,)</f>
        <v>1</v>
      </c>
      <c r="R4" s="7">
        <v>1</v>
      </c>
    </row>
    <row r="5" spans="1:18" ht="15.75">
      <c r="A5" s="3">
        <v>2</v>
      </c>
      <c r="B5" s="4" t="s">
        <v>15</v>
      </c>
      <c r="C5" s="5">
        <v>1070</v>
      </c>
      <c r="D5" s="5">
        <v>43</v>
      </c>
      <c r="E5" s="5">
        <v>554</v>
      </c>
      <c r="F5" s="5">
        <v>15</v>
      </c>
      <c r="G5" s="6">
        <f t="shared" ref="G5:G46" si="0">ROUND(C5*0.1,0)</f>
        <v>107</v>
      </c>
      <c r="H5" s="7">
        <f t="shared" ref="H5:H46" si="1">ROUND(C5*0.03,0)</f>
        <v>32</v>
      </c>
      <c r="I5" s="7">
        <f>LOOKUP(C5,{0,1500,2500},{1,2,3})</f>
        <v>1</v>
      </c>
      <c r="J5" s="7">
        <v>1</v>
      </c>
      <c r="K5" s="7">
        <f t="shared" ref="K5:K46" si="2">ROUND(D5*0.1,0)</f>
        <v>4</v>
      </c>
      <c r="L5" s="7">
        <f>LOOKUP(C5,{0,1500,2500},{1,2,3})</f>
        <v>1</v>
      </c>
      <c r="M5" s="7">
        <f t="shared" ref="M5:M46" si="3">ROUND(E5*0.1,0)</f>
        <v>55</v>
      </c>
      <c r="N5" s="7">
        <f t="shared" ref="N5:N46" si="4">ROUND(E5*0.03,0)</f>
        <v>17</v>
      </c>
      <c r="O5" s="7">
        <f t="shared" ref="O5:O46" si="5">IF(E5&lt;=500,1,2)</f>
        <v>2</v>
      </c>
      <c r="P5" s="7">
        <v>1</v>
      </c>
      <c r="Q5" s="7">
        <f t="shared" ref="Q5:Q43" si="6">ROUND(F5*0.1,)</f>
        <v>2</v>
      </c>
      <c r="R5" s="7">
        <v>1</v>
      </c>
    </row>
    <row r="6" spans="1:18" ht="15.75">
      <c r="A6" s="3">
        <v>3</v>
      </c>
      <c r="B6" s="4" t="s">
        <v>16</v>
      </c>
      <c r="C6" s="5">
        <v>810</v>
      </c>
      <c r="D6" s="5">
        <v>29</v>
      </c>
      <c r="E6" s="5">
        <v>620</v>
      </c>
      <c r="F6" s="5">
        <v>16</v>
      </c>
      <c r="G6" s="6">
        <f t="shared" si="0"/>
        <v>81</v>
      </c>
      <c r="H6" s="7">
        <f t="shared" si="1"/>
        <v>24</v>
      </c>
      <c r="I6" s="7">
        <f>LOOKUP(C6,{0,1500,2500},{1,2,3})</f>
        <v>1</v>
      </c>
      <c r="J6" s="7">
        <v>1</v>
      </c>
      <c r="K6" s="7">
        <f t="shared" si="2"/>
        <v>3</v>
      </c>
      <c r="L6" s="7">
        <f>LOOKUP(C6,{0,1500,2500},{1,2,3})</f>
        <v>1</v>
      </c>
      <c r="M6" s="7">
        <f t="shared" si="3"/>
        <v>62</v>
      </c>
      <c r="N6" s="7">
        <f t="shared" si="4"/>
        <v>19</v>
      </c>
      <c r="O6" s="7">
        <f t="shared" si="5"/>
        <v>2</v>
      </c>
      <c r="P6" s="7">
        <v>1</v>
      </c>
      <c r="Q6" s="7">
        <f t="shared" si="6"/>
        <v>2</v>
      </c>
      <c r="R6" s="7">
        <v>1</v>
      </c>
    </row>
    <row r="7" spans="1:18" ht="15.75">
      <c r="A7" s="3">
        <v>4</v>
      </c>
      <c r="B7" s="4" t="s">
        <v>17</v>
      </c>
      <c r="C7" s="5">
        <v>404</v>
      </c>
      <c r="D7" s="5">
        <v>15</v>
      </c>
      <c r="E7" s="5">
        <v>258</v>
      </c>
      <c r="F7" s="5">
        <v>8</v>
      </c>
      <c r="G7" s="6">
        <f t="shared" si="0"/>
        <v>40</v>
      </c>
      <c r="H7" s="7">
        <f t="shared" si="1"/>
        <v>12</v>
      </c>
      <c r="I7" s="7">
        <f>LOOKUP(C7,{0,1500,2500},{1,2,3})</f>
        <v>1</v>
      </c>
      <c r="J7" s="7">
        <v>1</v>
      </c>
      <c r="K7" s="7">
        <f t="shared" si="2"/>
        <v>2</v>
      </c>
      <c r="L7" s="7">
        <f>LOOKUP(C7,{0,1500,2500},{1,2,3})</f>
        <v>1</v>
      </c>
      <c r="M7" s="7">
        <f t="shared" si="3"/>
        <v>26</v>
      </c>
      <c r="N7" s="7">
        <f t="shared" si="4"/>
        <v>8</v>
      </c>
      <c r="O7" s="7">
        <f t="shared" si="5"/>
        <v>1</v>
      </c>
      <c r="P7" s="7">
        <v>1</v>
      </c>
      <c r="Q7" s="7">
        <f t="shared" si="6"/>
        <v>1</v>
      </c>
      <c r="R7" s="7">
        <f t="shared" ref="R7:R46" si="7">IF(E7&lt;=500,1,2)</f>
        <v>1</v>
      </c>
    </row>
    <row r="8" spans="1:18" ht="15.75">
      <c r="A8" s="3">
        <v>5</v>
      </c>
      <c r="B8" s="4" t="s">
        <v>18</v>
      </c>
      <c r="C8" s="5">
        <v>474</v>
      </c>
      <c r="D8" s="5">
        <v>18</v>
      </c>
      <c r="E8" s="5">
        <v>312</v>
      </c>
      <c r="F8" s="5">
        <v>12</v>
      </c>
      <c r="G8" s="6">
        <f t="shared" si="0"/>
        <v>47</v>
      </c>
      <c r="H8" s="7">
        <f t="shared" si="1"/>
        <v>14</v>
      </c>
      <c r="I8" s="7">
        <f>LOOKUP(C8,{0,1500,2500},{1,2,3})</f>
        <v>1</v>
      </c>
      <c r="J8" s="7">
        <v>1</v>
      </c>
      <c r="K8" s="7">
        <f t="shared" si="2"/>
        <v>2</v>
      </c>
      <c r="L8" s="7">
        <f>LOOKUP(C8,{0,1500,2500},{1,2,3})</f>
        <v>1</v>
      </c>
      <c r="M8" s="7">
        <f t="shared" si="3"/>
        <v>31</v>
      </c>
      <c r="N8" s="7">
        <f t="shared" si="4"/>
        <v>9</v>
      </c>
      <c r="O8" s="7">
        <f t="shared" si="5"/>
        <v>1</v>
      </c>
      <c r="P8" s="7">
        <v>1</v>
      </c>
      <c r="Q8" s="7">
        <f t="shared" si="6"/>
        <v>1</v>
      </c>
      <c r="R8" s="7">
        <f t="shared" si="7"/>
        <v>1</v>
      </c>
    </row>
    <row r="9" spans="1:18" ht="15.75">
      <c r="A9" s="3">
        <v>6</v>
      </c>
      <c r="B9" s="4" t="s">
        <v>19</v>
      </c>
      <c r="C9" s="5">
        <v>172</v>
      </c>
      <c r="D9" s="5">
        <v>6</v>
      </c>
      <c r="E9" s="5">
        <v>31</v>
      </c>
      <c r="F9" s="5">
        <v>4</v>
      </c>
      <c r="G9" s="6">
        <f t="shared" si="0"/>
        <v>17</v>
      </c>
      <c r="H9" s="7">
        <f t="shared" si="1"/>
        <v>5</v>
      </c>
      <c r="I9" s="7">
        <f>LOOKUP(C9,{0,1500,2500},{1,2,3})</f>
        <v>1</v>
      </c>
      <c r="J9" s="7">
        <v>1</v>
      </c>
      <c r="K9" s="7">
        <f t="shared" si="2"/>
        <v>1</v>
      </c>
      <c r="L9" s="7">
        <f>LOOKUP(C9,{0,1500,2500},{1,2,3})</f>
        <v>1</v>
      </c>
      <c r="M9" s="7">
        <f t="shared" si="3"/>
        <v>3</v>
      </c>
      <c r="N9" s="7">
        <f t="shared" si="4"/>
        <v>1</v>
      </c>
      <c r="O9" s="7">
        <f t="shared" si="5"/>
        <v>1</v>
      </c>
      <c r="P9" s="7">
        <v>1</v>
      </c>
      <c r="Q9" s="7">
        <v>1</v>
      </c>
      <c r="R9" s="7">
        <f t="shared" si="7"/>
        <v>1</v>
      </c>
    </row>
    <row r="10" spans="1:18" ht="15.75">
      <c r="A10" s="3">
        <v>7</v>
      </c>
      <c r="B10" s="4" t="s">
        <v>20</v>
      </c>
      <c r="C10" s="5">
        <v>954</v>
      </c>
      <c r="D10" s="5">
        <v>36</v>
      </c>
      <c r="E10" s="5">
        <v>552</v>
      </c>
      <c r="F10" s="5">
        <v>18</v>
      </c>
      <c r="G10" s="6">
        <f t="shared" si="0"/>
        <v>95</v>
      </c>
      <c r="H10" s="7">
        <f t="shared" si="1"/>
        <v>29</v>
      </c>
      <c r="I10" s="7">
        <f>LOOKUP(C10,{0,1500,2500},{1,2,3})</f>
        <v>1</v>
      </c>
      <c r="J10" s="7">
        <v>1</v>
      </c>
      <c r="K10" s="7">
        <f t="shared" si="2"/>
        <v>4</v>
      </c>
      <c r="L10" s="7">
        <f>LOOKUP(C10,{0,1500,2500},{1,2,3})</f>
        <v>1</v>
      </c>
      <c r="M10" s="7">
        <f t="shared" si="3"/>
        <v>55</v>
      </c>
      <c r="N10" s="7">
        <f t="shared" si="4"/>
        <v>17</v>
      </c>
      <c r="O10" s="7">
        <f t="shared" si="5"/>
        <v>2</v>
      </c>
      <c r="P10" s="7">
        <v>1</v>
      </c>
      <c r="Q10" s="7">
        <f t="shared" si="6"/>
        <v>2</v>
      </c>
      <c r="R10" s="7">
        <v>1</v>
      </c>
    </row>
    <row r="11" spans="1:18" ht="15.75">
      <c r="A11" s="3">
        <v>8</v>
      </c>
      <c r="B11" s="4" t="s">
        <v>21</v>
      </c>
      <c r="C11" s="5">
        <v>1528</v>
      </c>
      <c r="D11" s="5">
        <v>57</v>
      </c>
      <c r="E11" s="5">
        <v>603</v>
      </c>
      <c r="F11" s="5">
        <v>14</v>
      </c>
      <c r="G11" s="6">
        <f t="shared" si="0"/>
        <v>153</v>
      </c>
      <c r="H11" s="7">
        <f t="shared" si="1"/>
        <v>46</v>
      </c>
      <c r="I11" s="7">
        <f>LOOKUP(C11,{0,1500,2500},{1,2,3})</f>
        <v>2</v>
      </c>
      <c r="J11" s="7">
        <v>1</v>
      </c>
      <c r="K11" s="7">
        <f t="shared" si="2"/>
        <v>6</v>
      </c>
      <c r="L11" s="7">
        <f>LOOKUP(C11,{0,1500,2500},{1,2,3})</f>
        <v>2</v>
      </c>
      <c r="M11" s="7">
        <f t="shared" si="3"/>
        <v>60</v>
      </c>
      <c r="N11" s="7">
        <f t="shared" si="4"/>
        <v>18</v>
      </c>
      <c r="O11" s="7">
        <f t="shared" si="5"/>
        <v>2</v>
      </c>
      <c r="P11" s="7">
        <v>1</v>
      </c>
      <c r="Q11" s="7">
        <f t="shared" si="6"/>
        <v>1</v>
      </c>
      <c r="R11" s="7">
        <v>1</v>
      </c>
    </row>
    <row r="12" spans="1:18" ht="15.75">
      <c r="A12" s="3">
        <v>9</v>
      </c>
      <c r="B12" s="4" t="s">
        <v>22</v>
      </c>
      <c r="C12" s="5">
        <v>1115</v>
      </c>
      <c r="D12" s="5">
        <v>39</v>
      </c>
      <c r="E12" s="5">
        <v>311</v>
      </c>
      <c r="F12" s="5">
        <v>12</v>
      </c>
      <c r="G12" s="6">
        <f t="shared" si="0"/>
        <v>112</v>
      </c>
      <c r="H12" s="7">
        <f t="shared" si="1"/>
        <v>33</v>
      </c>
      <c r="I12" s="7">
        <f>LOOKUP(C12,{0,1500,2500},{1,2,3})</f>
        <v>1</v>
      </c>
      <c r="J12" s="7">
        <v>1</v>
      </c>
      <c r="K12" s="7">
        <f t="shared" si="2"/>
        <v>4</v>
      </c>
      <c r="L12" s="7">
        <f>LOOKUP(C12,{0,1500,2500},{1,2,3})</f>
        <v>1</v>
      </c>
      <c r="M12" s="7">
        <f t="shared" si="3"/>
        <v>31</v>
      </c>
      <c r="N12" s="7">
        <f t="shared" si="4"/>
        <v>9</v>
      </c>
      <c r="O12" s="7">
        <f t="shared" si="5"/>
        <v>1</v>
      </c>
      <c r="P12" s="7">
        <v>1</v>
      </c>
      <c r="Q12" s="7">
        <f t="shared" si="6"/>
        <v>1</v>
      </c>
      <c r="R12" s="7">
        <f t="shared" si="7"/>
        <v>1</v>
      </c>
    </row>
    <row r="13" spans="1:18" ht="15.75">
      <c r="A13" s="3">
        <v>10</v>
      </c>
      <c r="B13" s="4" t="s">
        <v>23</v>
      </c>
      <c r="C13" s="5">
        <v>71</v>
      </c>
      <c r="D13" s="5">
        <v>3</v>
      </c>
      <c r="E13" s="5">
        <v>112</v>
      </c>
      <c r="F13" s="5">
        <v>5</v>
      </c>
      <c r="G13" s="6">
        <f t="shared" si="0"/>
        <v>7</v>
      </c>
      <c r="H13" s="7">
        <f t="shared" si="1"/>
        <v>2</v>
      </c>
      <c r="I13" s="7">
        <f>LOOKUP(C13,{0,1500,2500},{1,2,3})</f>
        <v>1</v>
      </c>
      <c r="J13" s="7">
        <v>1</v>
      </c>
      <c r="K13" s="7">
        <v>1</v>
      </c>
      <c r="L13" s="7">
        <f>LOOKUP(C13,{0,1500,2500},{1,2,3})</f>
        <v>1</v>
      </c>
      <c r="M13" s="7">
        <f t="shared" si="3"/>
        <v>11</v>
      </c>
      <c r="N13" s="7">
        <f t="shared" si="4"/>
        <v>3</v>
      </c>
      <c r="O13" s="7">
        <f t="shared" si="5"/>
        <v>1</v>
      </c>
      <c r="P13" s="7">
        <v>1</v>
      </c>
      <c r="Q13" s="7">
        <f t="shared" si="6"/>
        <v>1</v>
      </c>
      <c r="R13" s="7">
        <f t="shared" si="7"/>
        <v>1</v>
      </c>
    </row>
    <row r="14" spans="1:18" ht="15.75">
      <c r="A14" s="3">
        <v>11</v>
      </c>
      <c r="B14" s="4" t="s">
        <v>24</v>
      </c>
      <c r="C14" s="5">
        <v>1155</v>
      </c>
      <c r="D14" s="5">
        <v>47</v>
      </c>
      <c r="E14" s="5">
        <v>268</v>
      </c>
      <c r="F14" s="5">
        <v>23</v>
      </c>
      <c r="G14" s="6">
        <f t="shared" si="0"/>
        <v>116</v>
      </c>
      <c r="H14" s="7">
        <f t="shared" si="1"/>
        <v>35</v>
      </c>
      <c r="I14" s="7">
        <f>LOOKUP(C14,{0,1500,2500},{1,2,3})</f>
        <v>1</v>
      </c>
      <c r="J14" s="7">
        <v>1</v>
      </c>
      <c r="K14" s="7">
        <f t="shared" si="2"/>
        <v>5</v>
      </c>
      <c r="L14" s="7">
        <f>LOOKUP(C14,{0,1500,2500},{1,2,3})</f>
        <v>1</v>
      </c>
      <c r="M14" s="7">
        <f t="shared" si="3"/>
        <v>27</v>
      </c>
      <c r="N14" s="7">
        <f t="shared" si="4"/>
        <v>8</v>
      </c>
      <c r="O14" s="7">
        <f t="shared" si="5"/>
        <v>1</v>
      </c>
      <c r="P14" s="7">
        <v>1</v>
      </c>
      <c r="Q14" s="7">
        <f t="shared" si="6"/>
        <v>2</v>
      </c>
      <c r="R14" s="7">
        <f t="shared" si="7"/>
        <v>1</v>
      </c>
    </row>
    <row r="15" spans="1:18" ht="15.75">
      <c r="A15" s="3">
        <v>12</v>
      </c>
      <c r="B15" s="4" t="s">
        <v>25</v>
      </c>
      <c r="C15" s="5">
        <v>732</v>
      </c>
      <c r="D15" s="5">
        <v>27</v>
      </c>
      <c r="E15" s="5">
        <v>242</v>
      </c>
      <c r="F15" s="5">
        <v>10</v>
      </c>
      <c r="G15" s="6">
        <f t="shared" si="0"/>
        <v>73</v>
      </c>
      <c r="H15" s="7">
        <f t="shared" si="1"/>
        <v>22</v>
      </c>
      <c r="I15" s="7">
        <f>LOOKUP(C15,{0,1500,2500},{1,2,3})</f>
        <v>1</v>
      </c>
      <c r="J15" s="7">
        <v>1</v>
      </c>
      <c r="K15" s="7">
        <f t="shared" si="2"/>
        <v>3</v>
      </c>
      <c r="L15" s="7">
        <f>LOOKUP(C15,{0,1500,2500},{1,2,3})</f>
        <v>1</v>
      </c>
      <c r="M15" s="7">
        <f t="shared" si="3"/>
        <v>24</v>
      </c>
      <c r="N15" s="7">
        <f t="shared" si="4"/>
        <v>7</v>
      </c>
      <c r="O15" s="7">
        <f t="shared" si="5"/>
        <v>1</v>
      </c>
      <c r="P15" s="7">
        <v>1</v>
      </c>
      <c r="Q15" s="7">
        <f t="shared" si="6"/>
        <v>1</v>
      </c>
      <c r="R15" s="7">
        <f t="shared" si="7"/>
        <v>1</v>
      </c>
    </row>
    <row r="16" spans="1:18" ht="15.75">
      <c r="A16" s="3">
        <v>13</v>
      </c>
      <c r="B16" s="4" t="s">
        <v>26</v>
      </c>
      <c r="C16" s="5">
        <v>540</v>
      </c>
      <c r="D16" s="5">
        <v>18</v>
      </c>
      <c r="E16" s="5">
        <v>365</v>
      </c>
      <c r="F16" s="5">
        <v>12</v>
      </c>
      <c r="G16" s="6">
        <f t="shared" si="0"/>
        <v>54</v>
      </c>
      <c r="H16" s="7">
        <f t="shared" si="1"/>
        <v>16</v>
      </c>
      <c r="I16" s="7">
        <f>LOOKUP(C16,{0,1500,2500},{1,2,3})</f>
        <v>1</v>
      </c>
      <c r="J16" s="7">
        <v>1</v>
      </c>
      <c r="K16" s="7">
        <f t="shared" si="2"/>
        <v>2</v>
      </c>
      <c r="L16" s="7">
        <f>LOOKUP(C16,{0,1500,2500},{1,2,3})</f>
        <v>1</v>
      </c>
      <c r="M16" s="7">
        <f t="shared" si="3"/>
        <v>37</v>
      </c>
      <c r="N16" s="7">
        <f t="shared" si="4"/>
        <v>11</v>
      </c>
      <c r="O16" s="7">
        <f t="shared" si="5"/>
        <v>1</v>
      </c>
      <c r="P16" s="7">
        <v>1</v>
      </c>
      <c r="Q16" s="7">
        <f t="shared" si="6"/>
        <v>1</v>
      </c>
      <c r="R16" s="7">
        <f t="shared" si="7"/>
        <v>1</v>
      </c>
    </row>
    <row r="17" spans="1:18" ht="15.75">
      <c r="A17" s="3">
        <v>14</v>
      </c>
      <c r="B17" s="4" t="s">
        <v>27</v>
      </c>
      <c r="C17" s="5">
        <v>1444</v>
      </c>
      <c r="D17" s="5">
        <v>52</v>
      </c>
      <c r="E17" s="5">
        <v>1721</v>
      </c>
      <c r="F17" s="5">
        <v>14</v>
      </c>
      <c r="G17" s="6">
        <f t="shared" si="0"/>
        <v>144</v>
      </c>
      <c r="H17" s="7">
        <f t="shared" si="1"/>
        <v>43</v>
      </c>
      <c r="I17" s="7">
        <f>LOOKUP(C17,{0,1500,2500},{1,2,3})</f>
        <v>1</v>
      </c>
      <c r="J17" s="7">
        <v>1</v>
      </c>
      <c r="K17" s="7">
        <f t="shared" si="2"/>
        <v>5</v>
      </c>
      <c r="L17" s="7">
        <f>LOOKUP(C17,{0,1500,2500},{1,2,3})</f>
        <v>1</v>
      </c>
      <c r="M17" s="7">
        <f t="shared" si="3"/>
        <v>172</v>
      </c>
      <c r="N17" s="7">
        <f t="shared" si="4"/>
        <v>52</v>
      </c>
      <c r="O17" s="7">
        <f t="shared" si="5"/>
        <v>2</v>
      </c>
      <c r="P17" s="7">
        <v>1</v>
      </c>
      <c r="Q17" s="7">
        <f t="shared" si="6"/>
        <v>1</v>
      </c>
      <c r="R17" s="7">
        <v>1</v>
      </c>
    </row>
    <row r="18" spans="1:18" ht="15.75">
      <c r="A18" s="3">
        <v>15</v>
      </c>
      <c r="B18" s="4" t="s">
        <v>28</v>
      </c>
      <c r="C18" s="5">
        <v>734</v>
      </c>
      <c r="D18" s="5">
        <v>25</v>
      </c>
      <c r="E18" s="5">
        <v>231</v>
      </c>
      <c r="F18" s="5">
        <v>10</v>
      </c>
      <c r="G18" s="6">
        <f t="shared" si="0"/>
        <v>73</v>
      </c>
      <c r="H18" s="7">
        <f t="shared" si="1"/>
        <v>22</v>
      </c>
      <c r="I18" s="7">
        <f>LOOKUP(C18,{0,1500,2500},{1,2,3})</f>
        <v>1</v>
      </c>
      <c r="J18" s="7">
        <v>1</v>
      </c>
      <c r="K18" s="7">
        <f t="shared" si="2"/>
        <v>3</v>
      </c>
      <c r="L18" s="7">
        <f>LOOKUP(C18,{0,1500,2500},{1,2,3})</f>
        <v>1</v>
      </c>
      <c r="M18" s="7">
        <f t="shared" si="3"/>
        <v>23</v>
      </c>
      <c r="N18" s="7">
        <f t="shared" si="4"/>
        <v>7</v>
      </c>
      <c r="O18" s="7">
        <f t="shared" si="5"/>
        <v>1</v>
      </c>
      <c r="P18" s="7">
        <v>1</v>
      </c>
      <c r="Q18" s="7">
        <f t="shared" si="6"/>
        <v>1</v>
      </c>
      <c r="R18" s="7">
        <f t="shared" si="7"/>
        <v>1</v>
      </c>
    </row>
    <row r="19" spans="1:18" ht="15.75">
      <c r="A19" s="3">
        <v>16</v>
      </c>
      <c r="B19" s="4" t="s">
        <v>29</v>
      </c>
      <c r="C19" s="5">
        <v>1971</v>
      </c>
      <c r="D19" s="5">
        <v>76</v>
      </c>
      <c r="E19" s="5">
        <v>1086</v>
      </c>
      <c r="F19" s="5">
        <v>19</v>
      </c>
      <c r="G19" s="6">
        <f t="shared" si="0"/>
        <v>197</v>
      </c>
      <c r="H19" s="7">
        <f t="shared" si="1"/>
        <v>59</v>
      </c>
      <c r="I19" s="7">
        <f>LOOKUP(C19,{0,1500,2500},{1,2,3})</f>
        <v>2</v>
      </c>
      <c r="J19" s="7">
        <v>1</v>
      </c>
      <c r="K19" s="7">
        <f t="shared" si="2"/>
        <v>8</v>
      </c>
      <c r="L19" s="7">
        <f>LOOKUP(C19,{0,1500,2500},{1,2,3})</f>
        <v>2</v>
      </c>
      <c r="M19" s="7">
        <f t="shared" si="3"/>
        <v>109</v>
      </c>
      <c r="N19" s="7">
        <f t="shared" si="4"/>
        <v>33</v>
      </c>
      <c r="O19" s="7">
        <f t="shared" si="5"/>
        <v>2</v>
      </c>
      <c r="P19" s="7">
        <v>1</v>
      </c>
      <c r="Q19" s="7">
        <f t="shared" si="6"/>
        <v>2</v>
      </c>
      <c r="R19" s="7">
        <v>1</v>
      </c>
    </row>
    <row r="20" spans="1:18" ht="15.75">
      <c r="A20" s="3">
        <v>17</v>
      </c>
      <c r="B20" s="4" t="s">
        <v>30</v>
      </c>
      <c r="C20" s="5">
        <v>664</v>
      </c>
      <c r="D20" s="5">
        <v>26</v>
      </c>
      <c r="E20" s="5">
        <v>144</v>
      </c>
      <c r="F20" s="5">
        <v>6</v>
      </c>
      <c r="G20" s="6">
        <f t="shared" si="0"/>
        <v>66</v>
      </c>
      <c r="H20" s="7">
        <f t="shared" si="1"/>
        <v>20</v>
      </c>
      <c r="I20" s="7">
        <f>LOOKUP(C20,{0,1500,2500},{1,2,3})</f>
        <v>1</v>
      </c>
      <c r="J20" s="7">
        <v>1</v>
      </c>
      <c r="K20" s="7">
        <f t="shared" si="2"/>
        <v>3</v>
      </c>
      <c r="L20" s="7">
        <f>LOOKUP(C20,{0,1500,2500},{1,2,3})</f>
        <v>1</v>
      </c>
      <c r="M20" s="7">
        <f t="shared" si="3"/>
        <v>14</v>
      </c>
      <c r="N20" s="7">
        <f t="shared" si="4"/>
        <v>4</v>
      </c>
      <c r="O20" s="7">
        <f t="shared" si="5"/>
        <v>1</v>
      </c>
      <c r="P20" s="7">
        <v>1</v>
      </c>
      <c r="Q20" s="7">
        <f t="shared" si="6"/>
        <v>1</v>
      </c>
      <c r="R20" s="7">
        <f t="shared" si="7"/>
        <v>1</v>
      </c>
    </row>
    <row r="21" spans="1:18" ht="15.75">
      <c r="A21" s="3">
        <v>18</v>
      </c>
      <c r="B21" s="4" t="s">
        <v>31</v>
      </c>
      <c r="C21" s="5">
        <v>3170</v>
      </c>
      <c r="D21" s="5">
        <v>108</v>
      </c>
      <c r="E21" s="5">
        <v>920</v>
      </c>
      <c r="F21" s="5">
        <v>20</v>
      </c>
      <c r="G21" s="6">
        <f t="shared" si="0"/>
        <v>317</v>
      </c>
      <c r="H21" s="7">
        <f t="shared" si="1"/>
        <v>95</v>
      </c>
      <c r="I21" s="7">
        <f>LOOKUP(C21,{0,1500,2500},{1,2,3})</f>
        <v>3</v>
      </c>
      <c r="J21" s="7">
        <v>1</v>
      </c>
      <c r="K21" s="7">
        <f t="shared" si="2"/>
        <v>11</v>
      </c>
      <c r="L21" s="7">
        <f>LOOKUP(C21,{0,1500,2500},{1,2,3})</f>
        <v>3</v>
      </c>
      <c r="M21" s="7">
        <f t="shared" si="3"/>
        <v>92</v>
      </c>
      <c r="N21" s="7">
        <f t="shared" si="4"/>
        <v>28</v>
      </c>
      <c r="O21" s="7">
        <f t="shared" si="5"/>
        <v>2</v>
      </c>
      <c r="P21" s="7">
        <v>1</v>
      </c>
      <c r="Q21" s="7">
        <f t="shared" si="6"/>
        <v>2</v>
      </c>
      <c r="R21" s="7">
        <v>1</v>
      </c>
    </row>
    <row r="22" spans="1:18" ht="15.75">
      <c r="A22" s="3">
        <v>19</v>
      </c>
      <c r="B22" s="4" t="s">
        <v>32</v>
      </c>
      <c r="C22" s="5">
        <v>532</v>
      </c>
      <c r="D22" s="5">
        <v>24</v>
      </c>
      <c r="E22" s="5">
        <v>193</v>
      </c>
      <c r="F22" s="5">
        <v>10</v>
      </c>
      <c r="G22" s="6">
        <f t="shared" si="0"/>
        <v>53</v>
      </c>
      <c r="H22" s="7">
        <f t="shared" si="1"/>
        <v>16</v>
      </c>
      <c r="I22" s="7">
        <f>LOOKUP(C22,{0,1500,2500},{1,2,3})</f>
        <v>1</v>
      </c>
      <c r="J22" s="7">
        <v>1</v>
      </c>
      <c r="K22" s="7">
        <f t="shared" si="2"/>
        <v>2</v>
      </c>
      <c r="L22" s="7">
        <f>LOOKUP(C22,{0,1500,2500},{1,2,3})</f>
        <v>1</v>
      </c>
      <c r="M22" s="7">
        <f t="shared" si="3"/>
        <v>19</v>
      </c>
      <c r="N22" s="7">
        <f t="shared" si="4"/>
        <v>6</v>
      </c>
      <c r="O22" s="7">
        <f t="shared" si="5"/>
        <v>1</v>
      </c>
      <c r="P22" s="7">
        <v>1</v>
      </c>
      <c r="Q22" s="7">
        <f t="shared" si="6"/>
        <v>1</v>
      </c>
      <c r="R22" s="7">
        <f t="shared" si="7"/>
        <v>1</v>
      </c>
    </row>
    <row r="23" spans="1:18" ht="15.75">
      <c r="A23" s="3">
        <v>20</v>
      </c>
      <c r="B23" s="4" t="s">
        <v>33</v>
      </c>
      <c r="C23" s="5">
        <v>697</v>
      </c>
      <c r="D23" s="5">
        <v>27</v>
      </c>
      <c r="E23" s="5">
        <v>238</v>
      </c>
      <c r="F23" s="5">
        <v>9</v>
      </c>
      <c r="G23" s="6">
        <f t="shared" si="0"/>
        <v>70</v>
      </c>
      <c r="H23" s="7">
        <f t="shared" si="1"/>
        <v>21</v>
      </c>
      <c r="I23" s="7">
        <f>LOOKUP(C23,{0,1500,2500},{1,2,3})</f>
        <v>1</v>
      </c>
      <c r="J23" s="7">
        <v>1</v>
      </c>
      <c r="K23" s="7">
        <f t="shared" si="2"/>
        <v>3</v>
      </c>
      <c r="L23" s="7">
        <f>LOOKUP(C23,{0,1500,2500},{1,2,3})</f>
        <v>1</v>
      </c>
      <c r="M23" s="7">
        <f t="shared" si="3"/>
        <v>24</v>
      </c>
      <c r="N23" s="7">
        <f t="shared" si="4"/>
        <v>7</v>
      </c>
      <c r="O23" s="7">
        <f t="shared" si="5"/>
        <v>1</v>
      </c>
      <c r="P23" s="7">
        <v>1</v>
      </c>
      <c r="Q23" s="7">
        <f t="shared" si="6"/>
        <v>1</v>
      </c>
      <c r="R23" s="7">
        <f t="shared" si="7"/>
        <v>1</v>
      </c>
    </row>
    <row r="24" spans="1:18" ht="15.75">
      <c r="A24" s="3">
        <v>21</v>
      </c>
      <c r="B24" s="4" t="s">
        <v>34</v>
      </c>
      <c r="C24" s="5">
        <v>805</v>
      </c>
      <c r="D24" s="5">
        <v>30</v>
      </c>
      <c r="E24" s="5">
        <v>498</v>
      </c>
      <c r="F24" s="5">
        <v>32</v>
      </c>
      <c r="G24" s="6">
        <f t="shared" si="0"/>
        <v>81</v>
      </c>
      <c r="H24" s="7">
        <f t="shared" si="1"/>
        <v>24</v>
      </c>
      <c r="I24" s="7">
        <f>LOOKUP(C24,{0,1500,2500},{1,2,3})</f>
        <v>1</v>
      </c>
      <c r="J24" s="7">
        <v>1</v>
      </c>
      <c r="K24" s="7">
        <f t="shared" si="2"/>
        <v>3</v>
      </c>
      <c r="L24" s="7">
        <f>LOOKUP(C24,{0,1500,2500},{1,2,3})</f>
        <v>1</v>
      </c>
      <c r="M24" s="7">
        <f t="shared" si="3"/>
        <v>50</v>
      </c>
      <c r="N24" s="7">
        <f t="shared" si="4"/>
        <v>15</v>
      </c>
      <c r="O24" s="7">
        <f t="shared" si="5"/>
        <v>1</v>
      </c>
      <c r="P24" s="7">
        <v>1</v>
      </c>
      <c r="Q24" s="7">
        <f t="shared" si="6"/>
        <v>3</v>
      </c>
      <c r="R24" s="7">
        <f t="shared" si="7"/>
        <v>1</v>
      </c>
    </row>
    <row r="25" spans="1:18" ht="15.75">
      <c r="A25" s="3">
        <v>22</v>
      </c>
      <c r="B25" s="4" t="s">
        <v>35</v>
      </c>
      <c r="C25" s="5">
        <v>752</v>
      </c>
      <c r="D25" s="5">
        <v>30</v>
      </c>
      <c r="E25" s="5">
        <v>323</v>
      </c>
      <c r="F25" s="5">
        <v>12</v>
      </c>
      <c r="G25" s="6">
        <f t="shared" si="0"/>
        <v>75</v>
      </c>
      <c r="H25" s="7">
        <f t="shared" si="1"/>
        <v>23</v>
      </c>
      <c r="I25" s="7">
        <f>LOOKUP(C25,{0,1500,2500},{1,2,3})</f>
        <v>1</v>
      </c>
      <c r="J25" s="7">
        <v>1</v>
      </c>
      <c r="K25" s="7">
        <f t="shared" si="2"/>
        <v>3</v>
      </c>
      <c r="L25" s="7">
        <f>LOOKUP(C25,{0,1500,2500},{1,2,3})</f>
        <v>1</v>
      </c>
      <c r="M25" s="7">
        <f t="shared" si="3"/>
        <v>32</v>
      </c>
      <c r="N25" s="7">
        <f t="shared" si="4"/>
        <v>10</v>
      </c>
      <c r="O25" s="7">
        <f t="shared" si="5"/>
        <v>1</v>
      </c>
      <c r="P25" s="7">
        <v>1</v>
      </c>
      <c r="Q25" s="7">
        <f t="shared" si="6"/>
        <v>1</v>
      </c>
      <c r="R25" s="7">
        <f t="shared" si="7"/>
        <v>1</v>
      </c>
    </row>
    <row r="26" spans="1:18" ht="15.75">
      <c r="A26" s="3">
        <v>23</v>
      </c>
      <c r="B26" s="4" t="s">
        <v>36</v>
      </c>
      <c r="C26" s="5">
        <v>651</v>
      </c>
      <c r="D26" s="5">
        <v>25</v>
      </c>
      <c r="E26" s="5">
        <v>346</v>
      </c>
      <c r="F26" s="5">
        <v>11</v>
      </c>
      <c r="G26" s="6">
        <f t="shared" si="0"/>
        <v>65</v>
      </c>
      <c r="H26" s="7">
        <f t="shared" si="1"/>
        <v>20</v>
      </c>
      <c r="I26" s="7">
        <f>LOOKUP(C26,{0,1500,2500},{1,2,3})</f>
        <v>1</v>
      </c>
      <c r="J26" s="7">
        <v>1</v>
      </c>
      <c r="K26" s="7">
        <f t="shared" si="2"/>
        <v>3</v>
      </c>
      <c r="L26" s="7">
        <f>LOOKUP(C26,{0,1500,2500},{1,2,3})</f>
        <v>1</v>
      </c>
      <c r="M26" s="7">
        <f t="shared" si="3"/>
        <v>35</v>
      </c>
      <c r="N26" s="7">
        <f t="shared" si="4"/>
        <v>10</v>
      </c>
      <c r="O26" s="7">
        <f t="shared" si="5"/>
        <v>1</v>
      </c>
      <c r="P26" s="7">
        <v>1</v>
      </c>
      <c r="Q26" s="7">
        <f t="shared" si="6"/>
        <v>1</v>
      </c>
      <c r="R26" s="7">
        <f t="shared" si="7"/>
        <v>1</v>
      </c>
    </row>
    <row r="27" spans="1:18" ht="27">
      <c r="A27" s="3">
        <v>24</v>
      </c>
      <c r="B27" s="4" t="s">
        <v>37</v>
      </c>
      <c r="C27" s="5">
        <v>118</v>
      </c>
      <c r="D27" s="5">
        <v>6</v>
      </c>
      <c r="E27" s="5">
        <v>21</v>
      </c>
      <c r="F27" s="5">
        <v>2</v>
      </c>
      <c r="G27" s="6">
        <f t="shared" si="0"/>
        <v>12</v>
      </c>
      <c r="H27" s="7">
        <f t="shared" si="1"/>
        <v>4</v>
      </c>
      <c r="I27" s="7">
        <f>LOOKUP(C27,{0,1500,2500},{1,2,3})</f>
        <v>1</v>
      </c>
      <c r="J27" s="7">
        <v>1</v>
      </c>
      <c r="K27" s="7">
        <f t="shared" si="2"/>
        <v>1</v>
      </c>
      <c r="L27" s="7">
        <f>LOOKUP(C27,{0,1500,2500},{1,2,3})</f>
        <v>1</v>
      </c>
      <c r="M27" s="7">
        <f t="shared" si="3"/>
        <v>2</v>
      </c>
      <c r="N27" s="7">
        <f t="shared" si="4"/>
        <v>1</v>
      </c>
      <c r="O27" s="7">
        <f t="shared" si="5"/>
        <v>1</v>
      </c>
      <c r="P27" s="7">
        <v>1</v>
      </c>
      <c r="Q27" s="7">
        <v>1</v>
      </c>
      <c r="R27" s="7">
        <v>0</v>
      </c>
    </row>
    <row r="28" spans="1:18" ht="27">
      <c r="A28" s="3">
        <v>25</v>
      </c>
      <c r="B28" s="4" t="s">
        <v>38</v>
      </c>
      <c r="C28" s="5">
        <v>3022</v>
      </c>
      <c r="D28" s="5">
        <v>99</v>
      </c>
      <c r="E28" s="5">
        <v>0</v>
      </c>
      <c r="F28" s="5">
        <v>0</v>
      </c>
      <c r="G28" s="6">
        <f t="shared" si="0"/>
        <v>302</v>
      </c>
      <c r="H28" s="7">
        <f t="shared" si="1"/>
        <v>91</v>
      </c>
      <c r="I28" s="7">
        <f>LOOKUP(C28,{0,1500,2500},{1,2,3})</f>
        <v>3</v>
      </c>
      <c r="J28" s="7">
        <v>1</v>
      </c>
      <c r="K28" s="7">
        <f t="shared" si="2"/>
        <v>10</v>
      </c>
      <c r="L28" s="7">
        <f>LOOKUP(C28,{0,1500,2500},{1,2,3})</f>
        <v>3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</row>
    <row r="29" spans="1:18" ht="27">
      <c r="A29" s="3">
        <v>26</v>
      </c>
      <c r="B29" s="4" t="s">
        <v>39</v>
      </c>
      <c r="C29" s="5">
        <v>207</v>
      </c>
      <c r="D29" s="5">
        <v>9</v>
      </c>
      <c r="E29" s="5">
        <v>424</v>
      </c>
      <c r="F29" s="5">
        <v>6</v>
      </c>
      <c r="G29" s="6">
        <f t="shared" si="0"/>
        <v>21</v>
      </c>
      <c r="H29" s="7">
        <f t="shared" si="1"/>
        <v>6</v>
      </c>
      <c r="I29" s="7">
        <f>LOOKUP(C29,{0,1500,2500},{1,2,3})</f>
        <v>1</v>
      </c>
      <c r="J29" s="7">
        <v>1</v>
      </c>
      <c r="K29" s="7">
        <f t="shared" si="2"/>
        <v>1</v>
      </c>
      <c r="L29" s="7">
        <f>LOOKUP(C29,{0,1500,2500},{1,2,3})</f>
        <v>1</v>
      </c>
      <c r="M29" s="7">
        <f t="shared" si="3"/>
        <v>42</v>
      </c>
      <c r="N29" s="7">
        <f t="shared" si="4"/>
        <v>13</v>
      </c>
      <c r="O29" s="7">
        <f t="shared" si="5"/>
        <v>1</v>
      </c>
      <c r="P29" s="7">
        <v>1</v>
      </c>
      <c r="Q29" s="7">
        <f t="shared" si="6"/>
        <v>1</v>
      </c>
      <c r="R29" s="7">
        <f t="shared" si="7"/>
        <v>1</v>
      </c>
    </row>
    <row r="30" spans="1:18" ht="27">
      <c r="A30" s="3">
        <v>27</v>
      </c>
      <c r="B30" s="4" t="s">
        <v>40</v>
      </c>
      <c r="C30" s="5">
        <v>311</v>
      </c>
      <c r="D30" s="5">
        <v>12</v>
      </c>
      <c r="E30" s="5">
        <v>222</v>
      </c>
      <c r="F30" s="5">
        <v>8</v>
      </c>
      <c r="G30" s="6">
        <f t="shared" si="0"/>
        <v>31</v>
      </c>
      <c r="H30" s="7">
        <f t="shared" si="1"/>
        <v>9</v>
      </c>
      <c r="I30" s="7">
        <f>LOOKUP(C30,{0,1500,2500},{1,2,3})</f>
        <v>1</v>
      </c>
      <c r="J30" s="7">
        <v>1</v>
      </c>
      <c r="K30" s="7">
        <f t="shared" si="2"/>
        <v>1</v>
      </c>
      <c r="L30" s="7">
        <f>LOOKUP(C30,{0,1500,2500},{1,2,3})</f>
        <v>1</v>
      </c>
      <c r="M30" s="7">
        <f t="shared" si="3"/>
        <v>22</v>
      </c>
      <c r="N30" s="7">
        <f t="shared" si="4"/>
        <v>7</v>
      </c>
      <c r="O30" s="7">
        <f t="shared" si="5"/>
        <v>1</v>
      </c>
      <c r="P30" s="7">
        <v>1</v>
      </c>
      <c r="Q30" s="7">
        <f t="shared" si="6"/>
        <v>1</v>
      </c>
      <c r="R30" s="7">
        <f t="shared" si="7"/>
        <v>1</v>
      </c>
    </row>
    <row r="31" spans="1:18" ht="27">
      <c r="A31" s="3">
        <v>28</v>
      </c>
      <c r="B31" s="4" t="s">
        <v>41</v>
      </c>
      <c r="C31" s="5">
        <v>297</v>
      </c>
      <c r="D31" s="5">
        <v>12</v>
      </c>
      <c r="E31" s="5">
        <v>184</v>
      </c>
      <c r="F31" s="5">
        <v>5</v>
      </c>
      <c r="G31" s="6">
        <f t="shared" si="0"/>
        <v>30</v>
      </c>
      <c r="H31" s="7">
        <f t="shared" si="1"/>
        <v>9</v>
      </c>
      <c r="I31" s="7">
        <f>LOOKUP(C31,{0,1500,2500},{1,2,3})</f>
        <v>1</v>
      </c>
      <c r="J31" s="7">
        <v>1</v>
      </c>
      <c r="K31" s="7">
        <f t="shared" si="2"/>
        <v>1</v>
      </c>
      <c r="L31" s="7">
        <f>LOOKUP(C31,{0,1500,2500},{1,2,3})</f>
        <v>1</v>
      </c>
      <c r="M31" s="7">
        <f t="shared" si="3"/>
        <v>18</v>
      </c>
      <c r="N31" s="7">
        <f t="shared" si="4"/>
        <v>6</v>
      </c>
      <c r="O31" s="7">
        <f t="shared" si="5"/>
        <v>1</v>
      </c>
      <c r="P31" s="7">
        <v>1</v>
      </c>
      <c r="Q31" s="7">
        <f t="shared" si="6"/>
        <v>1</v>
      </c>
      <c r="R31" s="7">
        <f t="shared" si="7"/>
        <v>1</v>
      </c>
    </row>
    <row r="32" spans="1:18" ht="27">
      <c r="A32" s="3">
        <v>29</v>
      </c>
      <c r="B32" s="4" t="s">
        <v>42</v>
      </c>
      <c r="C32" s="5">
        <v>291</v>
      </c>
      <c r="D32" s="5">
        <v>11</v>
      </c>
      <c r="E32" s="5">
        <v>72</v>
      </c>
      <c r="F32" s="5">
        <v>2</v>
      </c>
      <c r="G32" s="6">
        <f t="shared" si="0"/>
        <v>29</v>
      </c>
      <c r="H32" s="7">
        <f t="shared" si="1"/>
        <v>9</v>
      </c>
      <c r="I32" s="7">
        <f>LOOKUP(C32,{0,1500,2500},{1,2,3})</f>
        <v>1</v>
      </c>
      <c r="J32" s="7">
        <v>1</v>
      </c>
      <c r="K32" s="7">
        <f t="shared" si="2"/>
        <v>1</v>
      </c>
      <c r="L32" s="7">
        <f>LOOKUP(C32,{0,1500,2500},{1,2,3})</f>
        <v>1</v>
      </c>
      <c r="M32" s="7">
        <f t="shared" si="3"/>
        <v>7</v>
      </c>
      <c r="N32" s="7">
        <f t="shared" si="4"/>
        <v>2</v>
      </c>
      <c r="O32" s="7">
        <f t="shared" si="5"/>
        <v>1</v>
      </c>
      <c r="P32" s="7">
        <v>1</v>
      </c>
      <c r="Q32" s="7">
        <v>1</v>
      </c>
      <c r="R32" s="7">
        <v>0</v>
      </c>
    </row>
    <row r="33" spans="1:18" ht="27">
      <c r="A33" s="3">
        <v>30</v>
      </c>
      <c r="B33" s="4" t="s">
        <v>43</v>
      </c>
      <c r="C33" s="5">
        <v>266</v>
      </c>
      <c r="D33" s="5">
        <v>9</v>
      </c>
      <c r="E33" s="5">
        <v>149</v>
      </c>
      <c r="F33" s="5">
        <v>8</v>
      </c>
      <c r="G33" s="6">
        <f t="shared" si="0"/>
        <v>27</v>
      </c>
      <c r="H33" s="7">
        <f t="shared" si="1"/>
        <v>8</v>
      </c>
      <c r="I33" s="7">
        <f>LOOKUP(C33,{0,1500,2500},{1,2,3})</f>
        <v>1</v>
      </c>
      <c r="J33" s="7">
        <v>1</v>
      </c>
      <c r="K33" s="7">
        <f t="shared" si="2"/>
        <v>1</v>
      </c>
      <c r="L33" s="7">
        <f>LOOKUP(C33,{0,1500,2500},{1,2,3})</f>
        <v>1</v>
      </c>
      <c r="M33" s="7">
        <f t="shared" si="3"/>
        <v>15</v>
      </c>
      <c r="N33" s="7">
        <f t="shared" si="4"/>
        <v>4</v>
      </c>
      <c r="O33" s="7">
        <f t="shared" si="5"/>
        <v>1</v>
      </c>
      <c r="P33" s="7">
        <v>1</v>
      </c>
      <c r="Q33" s="7">
        <f t="shared" si="6"/>
        <v>1</v>
      </c>
      <c r="R33" s="7">
        <f t="shared" si="7"/>
        <v>1</v>
      </c>
    </row>
    <row r="34" spans="1:18" ht="27">
      <c r="A34" s="3">
        <v>31</v>
      </c>
      <c r="B34" s="4" t="s">
        <v>44</v>
      </c>
      <c r="C34" s="5">
        <v>163</v>
      </c>
      <c r="D34" s="5">
        <v>6</v>
      </c>
      <c r="E34" s="5">
        <v>210</v>
      </c>
      <c r="F34" s="5">
        <v>8</v>
      </c>
      <c r="G34" s="6">
        <f t="shared" si="0"/>
        <v>16</v>
      </c>
      <c r="H34" s="7">
        <f t="shared" si="1"/>
        <v>5</v>
      </c>
      <c r="I34" s="7">
        <f>LOOKUP(C34,{0,1500,2500},{1,2,3})</f>
        <v>1</v>
      </c>
      <c r="J34" s="7">
        <v>1</v>
      </c>
      <c r="K34" s="7">
        <f t="shared" si="2"/>
        <v>1</v>
      </c>
      <c r="L34" s="7">
        <f>LOOKUP(C34,{0,1500,2500},{1,2,3})</f>
        <v>1</v>
      </c>
      <c r="M34" s="7">
        <f t="shared" si="3"/>
        <v>21</v>
      </c>
      <c r="N34" s="7">
        <f t="shared" si="4"/>
        <v>6</v>
      </c>
      <c r="O34" s="7">
        <f t="shared" si="5"/>
        <v>1</v>
      </c>
      <c r="P34" s="7">
        <v>1</v>
      </c>
      <c r="Q34" s="7">
        <f t="shared" si="6"/>
        <v>1</v>
      </c>
      <c r="R34" s="7">
        <f t="shared" si="7"/>
        <v>1</v>
      </c>
    </row>
    <row r="35" spans="1:18" ht="27">
      <c r="A35" s="3">
        <v>32</v>
      </c>
      <c r="B35" s="4" t="s">
        <v>45</v>
      </c>
      <c r="C35" s="5">
        <v>0</v>
      </c>
      <c r="D35" s="5">
        <v>0</v>
      </c>
      <c r="E35" s="5">
        <v>158</v>
      </c>
      <c r="F35" s="5">
        <v>6</v>
      </c>
      <c r="G35" s="6">
        <f t="shared" si="0"/>
        <v>0</v>
      </c>
      <c r="H35" s="7">
        <f t="shared" si="1"/>
        <v>0</v>
      </c>
      <c r="I35" s="7">
        <v>0</v>
      </c>
      <c r="J35" s="7">
        <v>0</v>
      </c>
      <c r="K35" s="7">
        <f t="shared" si="2"/>
        <v>0</v>
      </c>
      <c r="L35" s="7">
        <v>0</v>
      </c>
      <c r="M35" s="7">
        <f t="shared" si="3"/>
        <v>16</v>
      </c>
      <c r="N35" s="7">
        <f t="shared" si="4"/>
        <v>5</v>
      </c>
      <c r="O35" s="7">
        <f t="shared" si="5"/>
        <v>1</v>
      </c>
      <c r="P35" s="7">
        <v>1</v>
      </c>
      <c r="Q35" s="7">
        <f t="shared" si="6"/>
        <v>1</v>
      </c>
      <c r="R35" s="7">
        <f t="shared" si="7"/>
        <v>1</v>
      </c>
    </row>
    <row r="36" spans="1:18" ht="27">
      <c r="A36" s="3">
        <v>33</v>
      </c>
      <c r="B36" s="4" t="s">
        <v>46</v>
      </c>
      <c r="C36" s="5">
        <v>0</v>
      </c>
      <c r="D36" s="5">
        <v>0</v>
      </c>
      <c r="E36" s="5">
        <v>24</v>
      </c>
      <c r="F36" s="5">
        <v>0</v>
      </c>
      <c r="G36" s="6">
        <f t="shared" si="0"/>
        <v>0</v>
      </c>
      <c r="H36" s="7">
        <f t="shared" si="1"/>
        <v>0</v>
      </c>
      <c r="I36" s="7">
        <v>0</v>
      </c>
      <c r="J36" s="7">
        <v>0</v>
      </c>
      <c r="K36" s="7">
        <f t="shared" si="2"/>
        <v>0</v>
      </c>
      <c r="L36" s="7">
        <v>0</v>
      </c>
      <c r="M36" s="7">
        <f t="shared" si="3"/>
        <v>2</v>
      </c>
      <c r="N36" s="7">
        <f t="shared" si="4"/>
        <v>1</v>
      </c>
      <c r="O36" s="7">
        <f t="shared" si="5"/>
        <v>1</v>
      </c>
      <c r="P36" s="7">
        <v>1</v>
      </c>
      <c r="Q36" s="7">
        <v>1</v>
      </c>
      <c r="R36" s="7">
        <v>0</v>
      </c>
    </row>
    <row r="37" spans="1:18" ht="40.5">
      <c r="A37" s="3">
        <v>34</v>
      </c>
      <c r="B37" s="4" t="s">
        <v>47</v>
      </c>
      <c r="C37" s="5">
        <v>54</v>
      </c>
      <c r="D37" s="5">
        <v>3</v>
      </c>
      <c r="E37" s="5">
        <v>40</v>
      </c>
      <c r="F37" s="5">
        <v>2</v>
      </c>
      <c r="G37" s="6">
        <f t="shared" si="0"/>
        <v>5</v>
      </c>
      <c r="H37" s="7">
        <f t="shared" si="1"/>
        <v>2</v>
      </c>
      <c r="I37" s="7">
        <f>LOOKUP(C37,{0,1500,2500},{1,2,3})</f>
        <v>1</v>
      </c>
      <c r="J37" s="7">
        <v>1</v>
      </c>
      <c r="K37" s="7">
        <v>1</v>
      </c>
      <c r="L37" s="7">
        <f>LOOKUP(C37,{0,1500,2500},{1,2,3})</f>
        <v>1</v>
      </c>
      <c r="M37" s="7">
        <f t="shared" si="3"/>
        <v>4</v>
      </c>
      <c r="N37" s="7">
        <f t="shared" si="4"/>
        <v>1</v>
      </c>
      <c r="O37" s="7">
        <f t="shared" si="5"/>
        <v>1</v>
      </c>
      <c r="P37" s="7">
        <v>1</v>
      </c>
      <c r="Q37" s="7">
        <v>1</v>
      </c>
      <c r="R37" s="7">
        <v>0</v>
      </c>
    </row>
    <row r="38" spans="1:18" ht="15.75">
      <c r="A38" s="3">
        <v>35</v>
      </c>
      <c r="B38" s="4" t="s">
        <v>48</v>
      </c>
      <c r="C38" s="5">
        <v>0</v>
      </c>
      <c r="D38" s="5">
        <v>0</v>
      </c>
      <c r="E38" s="5">
        <v>98</v>
      </c>
      <c r="F38" s="5">
        <v>7</v>
      </c>
      <c r="G38" s="6">
        <f t="shared" si="0"/>
        <v>0</v>
      </c>
      <c r="H38" s="7">
        <f t="shared" si="1"/>
        <v>0</v>
      </c>
      <c r="I38" s="7">
        <v>0</v>
      </c>
      <c r="J38" s="7">
        <v>0</v>
      </c>
      <c r="K38" s="7">
        <f t="shared" si="2"/>
        <v>0</v>
      </c>
      <c r="L38" s="7">
        <v>0</v>
      </c>
      <c r="M38" s="7">
        <f t="shared" si="3"/>
        <v>10</v>
      </c>
      <c r="N38" s="7">
        <f t="shared" si="4"/>
        <v>3</v>
      </c>
      <c r="O38" s="7">
        <f t="shared" si="5"/>
        <v>1</v>
      </c>
      <c r="P38" s="7">
        <v>1</v>
      </c>
      <c r="Q38" s="7">
        <f t="shared" si="6"/>
        <v>1</v>
      </c>
      <c r="R38" s="7">
        <f t="shared" si="7"/>
        <v>1</v>
      </c>
    </row>
    <row r="39" spans="1:18" ht="15.75">
      <c r="A39" s="3">
        <v>36</v>
      </c>
      <c r="B39" s="4" t="s">
        <v>49</v>
      </c>
      <c r="C39" s="5">
        <v>0</v>
      </c>
      <c r="D39" s="5">
        <v>0</v>
      </c>
      <c r="E39" s="5">
        <v>1229</v>
      </c>
      <c r="F39" s="5">
        <v>27</v>
      </c>
      <c r="G39" s="6">
        <f t="shared" si="0"/>
        <v>0</v>
      </c>
      <c r="H39" s="7">
        <f t="shared" si="1"/>
        <v>0</v>
      </c>
      <c r="I39" s="7">
        <v>0</v>
      </c>
      <c r="J39" s="7">
        <v>0</v>
      </c>
      <c r="K39" s="7">
        <f t="shared" si="2"/>
        <v>0</v>
      </c>
      <c r="L39" s="7">
        <v>0</v>
      </c>
      <c r="M39" s="7">
        <f t="shared" si="3"/>
        <v>123</v>
      </c>
      <c r="N39" s="7">
        <f t="shared" si="4"/>
        <v>37</v>
      </c>
      <c r="O39" s="7">
        <f t="shared" si="5"/>
        <v>2</v>
      </c>
      <c r="P39" s="7">
        <v>1</v>
      </c>
      <c r="Q39" s="7">
        <f t="shared" si="6"/>
        <v>3</v>
      </c>
      <c r="R39" s="7">
        <v>1</v>
      </c>
    </row>
    <row r="40" spans="1:18" ht="27">
      <c r="A40" s="3">
        <v>37</v>
      </c>
      <c r="B40" s="4" t="s">
        <v>50</v>
      </c>
      <c r="C40" s="5">
        <v>0</v>
      </c>
      <c r="D40" s="5">
        <v>0</v>
      </c>
      <c r="E40" s="5">
        <v>920</v>
      </c>
      <c r="F40" s="5">
        <v>0</v>
      </c>
      <c r="G40" s="6">
        <f t="shared" si="0"/>
        <v>0</v>
      </c>
      <c r="H40" s="7">
        <f t="shared" si="1"/>
        <v>0</v>
      </c>
      <c r="I40" s="7">
        <v>0</v>
      </c>
      <c r="J40" s="7">
        <v>0</v>
      </c>
      <c r="K40" s="7">
        <f t="shared" si="2"/>
        <v>0</v>
      </c>
      <c r="L40" s="7">
        <v>0</v>
      </c>
      <c r="M40" s="7">
        <f t="shared" si="3"/>
        <v>92</v>
      </c>
      <c r="N40" s="7">
        <f t="shared" si="4"/>
        <v>28</v>
      </c>
      <c r="O40" s="7">
        <f t="shared" si="5"/>
        <v>2</v>
      </c>
      <c r="P40" s="7">
        <v>1</v>
      </c>
      <c r="Q40" s="7">
        <v>3</v>
      </c>
      <c r="R40" s="7">
        <v>1</v>
      </c>
    </row>
    <row r="41" spans="1:18" ht="27">
      <c r="A41" s="3">
        <v>38</v>
      </c>
      <c r="B41" s="4" t="s">
        <v>51</v>
      </c>
      <c r="C41" s="5">
        <v>0</v>
      </c>
      <c r="D41" s="5">
        <v>0</v>
      </c>
      <c r="E41" s="5">
        <v>92</v>
      </c>
      <c r="F41" s="5">
        <v>0</v>
      </c>
      <c r="G41" s="6">
        <f t="shared" si="0"/>
        <v>0</v>
      </c>
      <c r="H41" s="7">
        <f t="shared" si="1"/>
        <v>0</v>
      </c>
      <c r="I41" s="7">
        <v>0</v>
      </c>
      <c r="J41" s="7">
        <v>0</v>
      </c>
      <c r="K41" s="7">
        <f t="shared" si="2"/>
        <v>0</v>
      </c>
      <c r="L41" s="7">
        <v>0</v>
      </c>
      <c r="M41" s="7">
        <f t="shared" si="3"/>
        <v>9</v>
      </c>
      <c r="N41" s="7">
        <f t="shared" si="4"/>
        <v>3</v>
      </c>
      <c r="O41" s="7">
        <f t="shared" si="5"/>
        <v>1</v>
      </c>
      <c r="P41" s="7">
        <v>1</v>
      </c>
      <c r="Q41" s="7">
        <v>1</v>
      </c>
      <c r="R41" s="7">
        <v>0</v>
      </c>
    </row>
    <row r="42" spans="1:18" ht="27">
      <c r="A42" s="3">
        <v>39</v>
      </c>
      <c r="B42" s="4" t="s">
        <v>52</v>
      </c>
      <c r="C42" s="5">
        <v>0</v>
      </c>
      <c r="D42" s="5">
        <v>0</v>
      </c>
      <c r="E42" s="5">
        <v>22</v>
      </c>
      <c r="F42" s="5">
        <v>2</v>
      </c>
      <c r="G42" s="6">
        <f t="shared" si="0"/>
        <v>0</v>
      </c>
      <c r="H42" s="7">
        <f t="shared" si="1"/>
        <v>0</v>
      </c>
      <c r="I42" s="7">
        <v>0</v>
      </c>
      <c r="J42" s="7">
        <v>0</v>
      </c>
      <c r="K42" s="7">
        <f t="shared" si="2"/>
        <v>0</v>
      </c>
      <c r="L42" s="7">
        <v>0</v>
      </c>
      <c r="M42" s="7">
        <f t="shared" si="3"/>
        <v>2</v>
      </c>
      <c r="N42" s="7">
        <f t="shared" si="4"/>
        <v>1</v>
      </c>
      <c r="O42" s="7">
        <f t="shared" si="5"/>
        <v>1</v>
      </c>
      <c r="P42" s="7">
        <v>1</v>
      </c>
      <c r="Q42" s="7">
        <v>1</v>
      </c>
      <c r="R42" s="7">
        <v>0</v>
      </c>
    </row>
    <row r="43" spans="1:18" ht="27">
      <c r="A43" s="3">
        <v>40</v>
      </c>
      <c r="B43" s="4" t="s">
        <v>53</v>
      </c>
      <c r="C43" s="5">
        <v>0</v>
      </c>
      <c r="D43" s="5">
        <v>0</v>
      </c>
      <c r="E43" s="5">
        <v>28</v>
      </c>
      <c r="F43" s="5">
        <v>5</v>
      </c>
      <c r="G43" s="6">
        <f t="shared" si="0"/>
        <v>0</v>
      </c>
      <c r="H43" s="7">
        <f t="shared" si="1"/>
        <v>0</v>
      </c>
      <c r="I43" s="7">
        <v>0</v>
      </c>
      <c r="J43" s="7">
        <v>0</v>
      </c>
      <c r="K43" s="7">
        <f t="shared" si="2"/>
        <v>0</v>
      </c>
      <c r="L43" s="7">
        <v>0</v>
      </c>
      <c r="M43" s="7">
        <f t="shared" si="3"/>
        <v>3</v>
      </c>
      <c r="N43" s="7">
        <f t="shared" si="4"/>
        <v>1</v>
      </c>
      <c r="O43" s="7">
        <f t="shared" si="5"/>
        <v>1</v>
      </c>
      <c r="P43" s="7">
        <v>1</v>
      </c>
      <c r="Q43" s="7">
        <f t="shared" si="6"/>
        <v>1</v>
      </c>
      <c r="R43" s="7">
        <v>0</v>
      </c>
    </row>
    <row r="44" spans="1:18" ht="27">
      <c r="A44" s="3">
        <v>41</v>
      </c>
      <c r="B44" s="4" t="s">
        <v>54</v>
      </c>
      <c r="C44" s="5">
        <v>0</v>
      </c>
      <c r="D44" s="5">
        <v>0</v>
      </c>
      <c r="E44" s="5">
        <v>17</v>
      </c>
      <c r="F44" s="5">
        <v>2</v>
      </c>
      <c r="G44" s="6">
        <f t="shared" si="0"/>
        <v>0</v>
      </c>
      <c r="H44" s="7">
        <f t="shared" si="1"/>
        <v>0</v>
      </c>
      <c r="I44" s="7">
        <v>0</v>
      </c>
      <c r="J44" s="7">
        <v>0</v>
      </c>
      <c r="K44" s="7">
        <f t="shared" si="2"/>
        <v>0</v>
      </c>
      <c r="L44" s="7">
        <v>0</v>
      </c>
      <c r="M44" s="7">
        <f t="shared" si="3"/>
        <v>2</v>
      </c>
      <c r="N44" s="7">
        <f t="shared" si="4"/>
        <v>1</v>
      </c>
      <c r="O44" s="7">
        <f t="shared" si="5"/>
        <v>1</v>
      </c>
      <c r="P44" s="7">
        <v>1</v>
      </c>
      <c r="Q44" s="7">
        <v>1</v>
      </c>
      <c r="R44" s="7">
        <v>0</v>
      </c>
    </row>
    <row r="45" spans="1:18" ht="27">
      <c r="A45" s="3">
        <v>42</v>
      </c>
      <c r="B45" s="4" t="s">
        <v>55</v>
      </c>
      <c r="C45" s="5">
        <v>0</v>
      </c>
      <c r="D45" s="5">
        <v>0</v>
      </c>
      <c r="E45" s="5">
        <v>81</v>
      </c>
      <c r="F45" s="5">
        <v>5</v>
      </c>
      <c r="G45" s="6">
        <f t="shared" si="0"/>
        <v>0</v>
      </c>
      <c r="H45" s="7">
        <f t="shared" si="1"/>
        <v>0</v>
      </c>
      <c r="I45" s="7">
        <v>0</v>
      </c>
      <c r="J45" s="7">
        <v>0</v>
      </c>
      <c r="K45" s="7">
        <f t="shared" si="2"/>
        <v>0</v>
      </c>
      <c r="L45" s="7">
        <v>0</v>
      </c>
      <c r="M45" s="7">
        <f t="shared" si="3"/>
        <v>8</v>
      </c>
      <c r="N45" s="7">
        <f t="shared" si="4"/>
        <v>2</v>
      </c>
      <c r="O45" s="7">
        <f t="shared" si="5"/>
        <v>1</v>
      </c>
      <c r="P45" s="7">
        <v>1</v>
      </c>
      <c r="Q45" s="7">
        <v>1</v>
      </c>
      <c r="R45" s="7">
        <v>0</v>
      </c>
    </row>
    <row r="46" spans="1:18" ht="27">
      <c r="A46" s="3">
        <v>43</v>
      </c>
      <c r="B46" s="4" t="s">
        <v>56</v>
      </c>
      <c r="C46" s="5">
        <v>0</v>
      </c>
      <c r="D46" s="5">
        <v>0</v>
      </c>
      <c r="E46" s="5">
        <v>330</v>
      </c>
      <c r="F46" s="5">
        <v>228</v>
      </c>
      <c r="G46" s="6">
        <f t="shared" si="0"/>
        <v>0</v>
      </c>
      <c r="H46" s="7">
        <f t="shared" si="1"/>
        <v>0</v>
      </c>
      <c r="I46" s="7">
        <v>0</v>
      </c>
      <c r="J46" s="7">
        <v>0</v>
      </c>
      <c r="K46" s="7">
        <f t="shared" si="2"/>
        <v>0</v>
      </c>
      <c r="L46" s="7">
        <v>0</v>
      </c>
      <c r="M46" s="7">
        <f t="shared" si="3"/>
        <v>33</v>
      </c>
      <c r="N46" s="7">
        <f t="shared" si="4"/>
        <v>10</v>
      </c>
      <c r="O46" s="7">
        <f t="shared" si="5"/>
        <v>1</v>
      </c>
      <c r="P46" s="7">
        <v>1</v>
      </c>
      <c r="Q46" s="7">
        <v>2</v>
      </c>
      <c r="R46" s="7">
        <f t="shared" si="7"/>
        <v>1</v>
      </c>
    </row>
  </sheetData>
  <mergeCells count="7">
    <mergeCell ref="A1:R1"/>
    <mergeCell ref="C2:D2"/>
    <mergeCell ref="E2:F2"/>
    <mergeCell ref="G2:L2"/>
    <mergeCell ref="M2:R2"/>
    <mergeCell ref="A2:A3"/>
    <mergeCell ref="B2:B3"/>
  </mergeCells>
  <phoneticPr fontId="8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刘勇</cp:lastModifiedBy>
  <dcterms:created xsi:type="dcterms:W3CDTF">2018-10-30T15:35:00Z</dcterms:created>
  <dcterms:modified xsi:type="dcterms:W3CDTF">2018-10-31T03:40:02Z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